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 1" sheetId="1" state="visible" r:id="rId2"/>
  </sheets>
  <definedNames>
    <definedName function="false" hidden="false" localSheetId="0" name="_xlnm.Print_Area" vbProcedure="false">'Arkusz 1'!$A$1:$AD$40</definedName>
    <definedName function="false" hidden="false" name="Tabela32" vbProcedure="false">'Arkusz 1'!$A$1:$AD$32</definedName>
    <definedName function="false" hidden="false" name="_xlnm_Print_Area" vbProcedure="false">'Arkusz 1'!$A$1:$AD$40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10"/>
            <rFont val="Arial"/>
            <family val="2"/>
            <charset val="238"/>
          </rPr>
          <t xml:space="preserve">Piasek kwarcowy 0,1-0,4 mm 
Opakowanie jednostkowe 0,5 kg
karton zbiorczy 36 szt (18kg) jednego koloru
CENA:
 3,50 zł/0,5kg= 126 zł/karton
 5,20zł/0,5kg = 187,20 zł/karton dla koloru:  SREBRNY 10, ZŁOTY11,  MIEDŹ11M</t>
        </r>
      </text>
    </comment>
    <comment ref="C1" authorId="0">
      <text>
        <r>
          <rPr>
            <sz val="10"/>
            <rFont val="Arial"/>
            <family val="2"/>
            <charset val="238"/>
          </rPr>
          <t xml:space="preserve">Granulat kwarcowy 2-4 mm
Opakowanie jednostkowe 0,5 kg
Karton zbiorczy 36 szt(18kg) jednego koloru
CENA:  3,50 zł/0,5kg
 = 126 zł/karton</t>
        </r>
      </text>
    </comment>
    <comment ref="E1" authorId="0">
      <text>
        <r>
          <rPr>
            <sz val="10"/>
            <rFont val="Arial"/>
            <family val="2"/>
            <charset val="238"/>
          </rPr>
          <t xml:space="preserve">Granulat perłowy  2-4 mm
Opakowanie jednostkowe 0,5kg
Karton zbiorczy 36szt (18kg) jednego koloru
CENA: 4,60 zł/0,5kg = 165,60 zł/karton</t>
        </r>
      </text>
    </comment>
    <comment ref="G1" authorId="0">
      <text>
        <r>
          <rPr>
            <sz val="10"/>
            <rFont val="Arial"/>
            <family val="2"/>
            <charset val="238"/>
          </rPr>
          <t xml:space="preserve">Granulat perłowy 5-8 mm
Opakowanie jednostkowe 0,5 kg
Karton zbiorczy 36 szt.(18kg) jednego koloru
CENA:  4,60 zł/0,5 kg=165,60 zł/karton</t>
        </r>
      </text>
    </comment>
    <comment ref="I1" authorId="0">
      <text>
        <r>
          <rPr>
            <sz val="10"/>
            <rFont val="Arial"/>
            <family val="2"/>
            <charset val="238"/>
          </rPr>
          <t xml:space="preserve">Marmur barwiony 1-4 mm
Opakowanie jednostkowa 0,5 kg
Karton zbiorczy 36 szt.(18kg)
CENA: 
3,50 zł/0,5kg = 126 zł/karton
4,60 zł/0,5kg= 165,60 zł/karton dla koloru : SREBRNY10, ZŁOTY11, MIEDŹ11M</t>
        </r>
      </text>
    </comment>
    <comment ref="K1" authorId="0">
      <text>
        <r>
          <rPr>
            <sz val="10"/>
            <rFont val="Arial"/>
            <family val="2"/>
            <charset val="238"/>
          </rPr>
          <t xml:space="preserve">Marmur barwiony 8-16 mm
Opakowanie jednostkowe 0,5 kg
Karton zbiorczy 34szt(17kg) jednego koloru
CENA: 
3,50 zł/0,5kg=119 zł/karton
4,60 zł/0,5 kg =156,40 zł/karton dla koloru: SREBRNY 10, ZŁOTY 11, MIEDŹ 11M</t>
        </r>
      </text>
    </comment>
    <comment ref="M1" authorId="0">
      <text>
        <r>
          <rPr>
            <sz val="10"/>
            <rFont val="Arial"/>
            <family val="2"/>
            <charset val="238"/>
          </rPr>
          <t xml:space="preserve">Piasek  szklany 0,1-2 mm
Opakowanie jednostkowe 0,5 kg
Karton zbiorczy 34 szt.(17kg) jednego koloru
CENA: 
6,50 zł/0,5 kg = 221 zł/karton</t>
        </r>
      </text>
    </comment>
    <comment ref="O1" authorId="0">
      <text>
        <r>
          <rPr>
            <sz val="10"/>
            <rFont val="Arial"/>
            <family val="2"/>
            <charset val="238"/>
          </rPr>
          <t xml:space="preserve">Granulat szklany 2-6 mm
Opakowanie jednostkowe 0,5 kg
Karton zbiorczy 34 szt.(17kg) jednego koloru
CENA: 
6,50 zł/0,5 kg = 221 zł/karton</t>
        </r>
      </text>
    </comment>
    <comment ref="Q1" authorId="0">
      <text>
        <r>
          <rPr>
            <sz val="10"/>
            <rFont val="Arial"/>
            <family val="2"/>
            <charset val="238"/>
          </rPr>
          <t xml:space="preserve">Granulat szklany 6-11 mm
Opakowanie jednostkowe 0,5 kg
Karton zbiorczy 34 szt. (17 kg) 
jednego koloru
CENA: 
6,50 zł/0,5 kg = 221 zł/karton</t>
        </r>
      </text>
    </comment>
    <comment ref="S1" authorId="0">
      <text>
        <r>
          <rPr>
            <sz val="10"/>
            <rFont val="Arial"/>
            <family val="2"/>
            <charset val="238"/>
          </rPr>
          <t xml:space="preserve">piasek kwarcowy 
żwirek kwarcowy
żwirek marmurowy
karton zbiorczy (18kg)
CENA: 
3 zł/0,5kg= 108 zł/karton
</t>
        </r>
      </text>
    </comment>
    <comment ref="S2" authorId="0">
      <text>
        <r>
          <rPr>
            <sz val="10"/>
            <rFont val="Arial"/>
            <family val="2"/>
            <charset val="238"/>
          </rPr>
          <t xml:space="preserve">Piasek kwarcowy</t>
        </r>
      </text>
    </comment>
    <comment ref="S3" authorId="0">
      <text>
        <r>
          <rPr>
            <sz val="10"/>
            <rFont val="Arial"/>
            <family val="2"/>
            <charset val="238"/>
          </rPr>
          <t xml:space="preserve">Piasek kwarcowy</t>
        </r>
      </text>
    </comment>
    <comment ref="S4" authorId="0">
      <text>
        <r>
          <rPr>
            <sz val="10"/>
            <rFont val="Arial"/>
            <family val="2"/>
            <charset val="238"/>
          </rPr>
          <t xml:space="preserve">Piasek kwarcowy</t>
        </r>
      </text>
    </comment>
    <comment ref="S5" authorId="0">
      <text>
        <r>
          <rPr>
            <sz val="10"/>
            <rFont val="Arial"/>
            <family val="2"/>
            <charset val="238"/>
          </rPr>
          <t xml:space="preserve">Żwirek kwarcowy</t>
        </r>
      </text>
    </comment>
    <comment ref="S6" authorId="0">
      <text>
        <r>
          <rPr>
            <sz val="10"/>
            <rFont val="Arial"/>
            <family val="2"/>
            <charset val="238"/>
          </rPr>
          <t xml:space="preserve">Żwirek kwarcowy</t>
        </r>
      </text>
    </comment>
    <comment ref="S7" authorId="0">
      <text>
        <r>
          <rPr>
            <sz val="10"/>
            <rFont val="Arial"/>
            <family val="2"/>
            <charset val="238"/>
          </rPr>
          <t xml:space="preserve">Żwirek marmurowy</t>
        </r>
      </text>
    </comment>
    <comment ref="S8" authorId="0">
      <text>
        <r>
          <rPr>
            <sz val="10"/>
            <rFont val="Arial"/>
            <family val="2"/>
            <charset val="238"/>
          </rPr>
          <t xml:space="preserve">Żwirek marmurowy</t>
        </r>
      </text>
    </comment>
    <comment ref="U1" authorId="0">
      <text>
        <r>
          <rPr>
            <sz val="10"/>
            <rFont val="Arial"/>
            <family val="2"/>
            <charset val="238"/>
          </rPr>
          <t xml:space="preserve">Kamyki z akrylu  15-25 mm
opakowanie jedn. 140 gram
karton zbiorczy 40 szt. jednego koloru
CENA: 
20 zł/140 gr = 800 zł/karton</t>
        </r>
      </text>
    </comment>
    <comment ref="W1" authorId="0">
      <text>
        <r>
          <rPr>
            <sz val="10"/>
            <rFont val="Arial"/>
            <family val="2"/>
            <charset val="238"/>
          </rPr>
          <t xml:space="preserve">Granulat styropianowy 2-3 mm
Opakowanie jednostkowe 0,5 litra
Karton zbiorczy 20 szt. (10 litrów) jednego koloru.
CENA:
 3,50 zł/0,5 l = 70 zł/karton</t>
        </r>
      </text>
    </comment>
    <comment ref="Y1" authorId="0">
      <text>
        <r>
          <rPr>
            <sz val="10"/>
            <rFont val="Arial"/>
            <family val="2"/>
            <charset val="238"/>
          </rPr>
          <t xml:space="preserve">Styropian perłowy 2-3 mm
Opakowanie jednostkowe 0,5 litra
Karton zbiorczy 20 szt. (10 litrów) jednego koloru.
CENA: 4,50 zł/0,5 l = 90 zł/karton</t>
        </r>
      </text>
    </comment>
    <comment ref="AA1" authorId="0">
      <text>
        <r>
          <rPr>
            <sz val="10"/>
            <rFont val="Arial"/>
            <family val="2"/>
            <charset val="238"/>
          </rPr>
          <t xml:space="preserve">Granulat drewniany 
Opakowanie jednostkowe 0,5 litra
Karton zbiorczy 20 szt. (10litrów)
jednego koloru
CENA: 3,50 zł/0,5 L = 70 zł/karton</t>
        </r>
      </text>
    </comment>
    <comment ref="AC1" authorId="0">
      <text>
        <r>
          <rPr>
            <sz val="10"/>
            <rFont val="Arial"/>
            <family val="2"/>
            <charset val="238"/>
          </rPr>
          <t xml:space="preserve">Barwnik do wody
CENA 25 zł/szt.</t>
        </r>
      </text>
    </comment>
  </commentList>
</comments>
</file>

<file path=xl/sharedStrings.xml><?xml version="1.0" encoding="utf-8"?>
<sst xmlns="http://schemas.openxmlformats.org/spreadsheetml/2006/main" count="350" uniqueCount="168">
  <si>
    <t xml:space="preserve">PIAS
0,1 -0,4
 mm</t>
  </si>
  <si>
    <t xml:space="preserve">ilość kart.</t>
  </si>
  <si>
    <t xml:space="preserve">Z           2-4    mm</t>
  </si>
  <si>
    <t xml:space="preserve">P        2-4    mm</t>
  </si>
  <si>
    <t xml:space="preserve">ilość kart. </t>
  </si>
  <si>
    <t xml:space="preserve">P         5-8     mm</t>
  </si>
  <si>
    <t xml:space="preserve">M        1-4     mm</t>
  </si>
  <si>
    <t xml:space="preserve">M         8-16 mm</t>
  </si>
  <si>
    <t xml:space="preserve"> SZP   0,1-2 mm</t>
  </si>
  <si>
    <t xml:space="preserve">SZ         2-6    mm </t>
  </si>
  <si>
    <t xml:space="preserve"> SZ        6-11  mm</t>
  </si>
  <si>
    <t xml:space="preserve">Z NAT</t>
  </si>
  <si>
    <t xml:space="preserve">AKR   15-25 mm </t>
  </si>
  <si>
    <t xml:space="preserve">STY      2-3    mm</t>
  </si>
  <si>
    <t xml:space="preserve">STYP 2-3 mm</t>
  </si>
  <si>
    <t xml:space="preserve">DR      5-20 mm</t>
  </si>
  <si>
    <t xml:space="preserve">BAR  150ml</t>
  </si>
  <si>
    <t xml:space="preserve">J.NIEB    13</t>
  </si>
  <si>
    <t xml:space="preserve"> </t>
  </si>
  <si>
    <t xml:space="preserve">CZER.   1</t>
  </si>
  <si>
    <t xml:space="preserve">CZER.    1</t>
  </si>
  <si>
    <t xml:space="preserve">J.NIEB 13</t>
  </si>
  <si>
    <t xml:space="preserve">CZERW 1</t>
  </si>
  <si>
    <t xml:space="preserve">CZERW
1</t>
  </si>
  <si>
    <t xml:space="preserve">0,1-0,2  mm</t>
  </si>
  <si>
    <t xml:space="preserve">NIEB.     14</t>
  </si>
  <si>
    <t xml:space="preserve">CZER.
1</t>
  </si>
  <si>
    <t xml:space="preserve">LEMON
18L</t>
  </si>
  <si>
    <t xml:space="preserve">CZER</t>
  </si>
  <si>
    <t xml:space="preserve">NIEB.    14</t>
  </si>
  <si>
    <t xml:space="preserve">POM.     2</t>
  </si>
  <si>
    <t xml:space="preserve">POM.    2</t>
  </si>
  <si>
    <t xml:space="preserve">NIEB.  14</t>
  </si>
  <si>
    <t xml:space="preserve">NIEB.
14</t>
  </si>
  <si>
    <t xml:space="preserve">POMAR
2</t>
  </si>
  <si>
    <t xml:space="preserve">0,1-0,4 mm</t>
  </si>
  <si>
    <t xml:space="preserve">GRAN.   15</t>
  </si>
  <si>
    <t xml:space="preserve">POM.
2</t>
  </si>
  <si>
    <t xml:space="preserve">ZIEL.    18</t>
  </si>
  <si>
    <t xml:space="preserve">ZIEL.</t>
  </si>
  <si>
    <t xml:space="preserve">J.RÓŻ   3</t>
  </si>
  <si>
    <t xml:space="preserve">J.RÓŻ.  3</t>
  </si>
  <si>
    <t xml:space="preserve">GRAN. 15</t>
  </si>
  <si>
    <t xml:space="preserve">RÓŻ
3</t>
  </si>
  <si>
    <t xml:space="preserve">0,8-1,2     mm</t>
  </si>
  <si>
    <t xml:space="preserve">RÓŻ.      16</t>
  </si>
  <si>
    <t xml:space="preserve">CZER.    20</t>
  </si>
  <si>
    <t xml:space="preserve">NIEB.</t>
  </si>
  <si>
    <t xml:space="preserve">RÓŻ       16</t>
  </si>
  <si>
    <t xml:space="preserve">RÓŻ     3J</t>
  </si>
  <si>
    <t xml:space="preserve">RÓŻ      3J</t>
  </si>
  <si>
    <t xml:space="preserve">RÓŻ    16</t>
  </si>
  <si>
    <t xml:space="preserve">RÓŻ
16</t>
  </si>
  <si>
    <t xml:space="preserve">ZIEL
4</t>
  </si>
  <si>
    <t xml:space="preserve">2-4        mm</t>
  </si>
  <si>
    <t xml:space="preserve">ZIEL.      19</t>
  </si>
  <si>
    <t xml:space="preserve">J.RÓŻ
3J</t>
  </si>
  <si>
    <t xml:space="preserve">ZÓŁT   22</t>
  </si>
  <si>
    <t xml:space="preserve">ŻÓŁT.</t>
  </si>
  <si>
    <t xml:space="preserve">FIOLET 
16F</t>
  </si>
  <si>
    <t xml:space="preserve">JABŁK.  4</t>
  </si>
  <si>
    <t xml:space="preserve">JABŁK. 4</t>
  </si>
  <si>
    <t xml:space="preserve">FIOLET 16F</t>
  </si>
  <si>
    <t xml:space="preserve">C.ZIEL
6</t>
  </si>
  <si>
    <t xml:space="preserve">5-8         mm</t>
  </si>
  <si>
    <t xml:space="preserve">CZERW.   20</t>
  </si>
  <si>
    <t xml:space="preserve">POM.   23</t>
  </si>
  <si>
    <t xml:space="preserve">POM.</t>
  </si>
  <si>
    <t xml:space="preserve">J.FIOL. 16FJ</t>
  </si>
  <si>
    <t xml:space="preserve">MIĘTA   5</t>
  </si>
  <si>
    <t xml:space="preserve">MIĘTA    5</t>
  </si>
  <si>
    <t xml:space="preserve">ŻÓŁTY
7</t>
  </si>
  <si>
    <t xml:space="preserve">1-4      mm</t>
  </si>
  <si>
    <t xml:space="preserve">MALIN   20M</t>
  </si>
  <si>
    <t xml:space="preserve">MIĘTA 
5</t>
  </si>
  <si>
    <t xml:space="preserve">NATUR
25J</t>
  </si>
  <si>
    <t xml:space="preserve">BRĄZ</t>
  </si>
  <si>
    <t xml:space="preserve">J.ZIEL    17</t>
  </si>
  <si>
    <t xml:space="preserve">ZIEL.     6</t>
  </si>
  <si>
    <t xml:space="preserve">ZIEL      6</t>
  </si>
  <si>
    <t xml:space="preserve">J.ZIEL 17</t>
  </si>
  <si>
    <t xml:space="preserve">J.ZIEL
17</t>
  </si>
  <si>
    <t xml:space="preserve">NIEB
8</t>
  </si>
  <si>
    <t xml:space="preserve">8-16      mm</t>
  </si>
  <si>
    <t xml:space="preserve">J.ZÓŁT.    22J</t>
  </si>
  <si>
    <t xml:space="preserve">BIAŁY    24</t>
  </si>
  <si>
    <t xml:space="preserve">TURKS
17M</t>
  </si>
  <si>
    <t xml:space="preserve">ŻÓŁT.     7</t>
  </si>
  <si>
    <t xml:space="preserve">ŻÓŁTY   7</t>
  </si>
  <si>
    <t xml:space="preserve">TURKS 17M</t>
  </si>
  <si>
    <t xml:space="preserve">MIĘTA 17M</t>
  </si>
  <si>
    <t xml:space="preserve">J.NIEB
8J</t>
  </si>
  <si>
    <t xml:space="preserve">POM.     23</t>
  </si>
  <si>
    <t xml:space="preserve">C. TURKS
17C</t>
  </si>
  <si>
    <t xml:space="preserve">NIEB.    8</t>
  </si>
  <si>
    <t xml:space="preserve">NIEB.     8</t>
  </si>
  <si>
    <t xml:space="preserve">BORDO
12</t>
  </si>
  <si>
    <t xml:space="preserve">BURSZT. 23C</t>
  </si>
  <si>
    <t xml:space="preserve">NIEB.
8</t>
  </si>
  <si>
    <t xml:space="preserve">FIOL. 16F</t>
  </si>
  <si>
    <t xml:space="preserve">JABŁK. 18</t>
  </si>
  <si>
    <t xml:space="preserve">KREM
12E
</t>
  </si>
  <si>
    <t xml:space="preserve">BURSZ
12J</t>
  </si>
  <si>
    <t xml:space="preserve">BEZBAR. 24</t>
  </si>
  <si>
    <t xml:space="preserve">J.NIEB.
8J</t>
  </si>
  <si>
    <t xml:space="preserve">BRĄZ   25</t>
  </si>
  <si>
    <t xml:space="preserve">LEMON 18L</t>
  </si>
  <si>
    <t xml:space="preserve">PERŁ.   9</t>
  </si>
  <si>
    <t xml:space="preserve">PERŁ  9</t>
  </si>
  <si>
    <t xml:space="preserve">FIOLET
12F
</t>
  </si>
  <si>
    <t xml:space="preserve">PERŁ.
9</t>
  </si>
  <si>
    <t xml:space="preserve">CZARN
26</t>
  </si>
  <si>
    <t xml:space="preserve">TRAWA 18C</t>
  </si>
  <si>
    <t xml:space="preserve">SREB. 10</t>
  </si>
  <si>
    <t xml:space="preserve">SREB.  10</t>
  </si>
  <si>
    <t xml:space="preserve">BEZBAR
24</t>
  </si>
  <si>
    <t xml:space="preserve">SREB.
10</t>
  </si>
  <si>
    <t xml:space="preserve">MIXKOL 30</t>
  </si>
  <si>
    <t xml:space="preserve">C.ZIEL. 19</t>
  </si>
  <si>
    <t xml:space="preserve">ZŁOTY  11</t>
  </si>
  <si>
    <t xml:space="preserve">ZŁOTY
11</t>
  </si>
  <si>
    <t xml:space="preserve">CZERW  20</t>
  </si>
  <si>
    <t xml:space="preserve">CZERW   20</t>
  </si>
  <si>
    <t xml:space="preserve">MIEDŹ 11M</t>
  </si>
  <si>
    <t xml:space="preserve">MIEDŹ  11M</t>
  </si>
  <si>
    <t xml:space="preserve">CZER. 20</t>
  </si>
  <si>
    <t xml:space="preserve">CZER.   20</t>
  </si>
  <si>
    <t xml:space="preserve">MIEDŹ
11M</t>
  </si>
  <si>
    <t xml:space="preserve">MALIN.  20M</t>
  </si>
  <si>
    <t xml:space="preserve">BORD. 12</t>
  </si>
  <si>
    <t xml:space="preserve">BORD.  12</t>
  </si>
  <si>
    <t xml:space="preserve">CZARN
12C</t>
  </si>
  <si>
    <t xml:space="preserve">C.MAL.  20C</t>
  </si>
  <si>
    <t xml:space="preserve">FIOL. 12F</t>
  </si>
  <si>
    <t xml:space="preserve">FIOL.    12F</t>
  </si>
  <si>
    <t xml:space="preserve">BORD.    21</t>
  </si>
  <si>
    <t xml:space="preserve">BORD. 21</t>
  </si>
  <si>
    <t xml:space="preserve">FIOLET
12F</t>
  </si>
  <si>
    <t xml:space="preserve">ŻÓŁT.     22</t>
  </si>
  <si>
    <t xml:space="preserve">ŻÓŁT.  22</t>
  </si>
  <si>
    <t xml:space="preserve">MIXKOL
30P</t>
  </si>
  <si>
    <t xml:space="preserve">J.ŻÓŁTY
22J</t>
  </si>
  <si>
    <t xml:space="preserve">J.ŻÓŁT   22J</t>
  </si>
  <si>
    <t xml:space="preserve">POM.      23</t>
  </si>
  <si>
    <t xml:space="preserve">J.POM.  23J</t>
  </si>
  <si>
    <t xml:space="preserve">J.POM.    23J</t>
  </si>
  <si>
    <t xml:space="preserve">ŁOSOS
23C</t>
  </si>
  <si>
    <t xml:space="preserve">ŁOSOŚ
23C</t>
  </si>
  <si>
    <t xml:space="preserve">BIAŁY 24</t>
  </si>
  <si>
    <t xml:space="preserve">BIAŁY
 24</t>
  </si>
  <si>
    <t xml:space="preserve">KREM 
24K</t>
  </si>
  <si>
    <t xml:space="preserve">KREM 24K</t>
  </si>
  <si>
    <t xml:space="preserve">BRĄZ    25</t>
  </si>
  <si>
    <t xml:space="preserve">BRĄZ  25</t>
  </si>
  <si>
    <t xml:space="preserve">J. BRĄZ 25J</t>
  </si>
  <si>
    <t xml:space="preserve">J.BRĄZ 25J</t>
  </si>
  <si>
    <t xml:space="preserve">CZARN 26</t>
  </si>
  <si>
    <t xml:space="preserve">CZARN.26</t>
  </si>
  <si>
    <t xml:space="preserve">POPIEL  27</t>
  </si>
  <si>
    <t xml:space="preserve">SREB.    10</t>
  </si>
  <si>
    <t xml:space="preserve">MIX KOL
28</t>
  </si>
  <si>
    <t xml:space="preserve">ZŁOT.     11</t>
  </si>
  <si>
    <t xml:space="preserve">MIEDŹ   11M</t>
  </si>
  <si>
    <t xml:space="preserve">minimalne zamówienie to 10 kartonów.</t>
  </si>
  <si>
    <r>
      <rPr>
        <b val="true"/>
        <sz val="12"/>
        <color rgb="FF000000"/>
        <rFont val="Czcionka tekstu podstawowego"/>
        <family val="0"/>
        <charset val="238"/>
      </rPr>
      <t xml:space="preserve">Uwaga!! </t>
    </r>
    <r>
      <rPr>
        <sz val="12"/>
        <color rgb="FF000000"/>
        <rFont val="Czcionka tekstu podstawowego"/>
        <family val="0"/>
        <charset val="238"/>
      </rPr>
      <t xml:space="preserve">W kolumnie "ilość kart." proszę podać  ilość zmawianych</t>
    </r>
    <r>
      <rPr>
        <b val="true"/>
        <sz val="12"/>
        <color rgb="FF000000"/>
        <rFont val="Czcionka tekstu podstawowego"/>
        <family val="0"/>
        <charset val="238"/>
      </rPr>
      <t xml:space="preserve"> </t>
    </r>
    <r>
      <rPr>
        <b val="true"/>
        <u val="single"/>
        <sz val="12"/>
        <color rgb="FF000000"/>
        <rFont val="Czcionka tekstu podstawowego"/>
        <family val="0"/>
        <charset val="238"/>
      </rPr>
      <t xml:space="preserve">kartonów</t>
    </r>
    <r>
      <rPr>
        <sz val="12"/>
        <color rgb="FF000000"/>
        <rFont val="Czcionka tekstu podstawowego"/>
        <family val="0"/>
        <charset val="238"/>
      </rPr>
      <t xml:space="preserve"> (jeśli dotyczy) z danego koloru, 
a  program policzy należną kwotę. </t>
    </r>
  </si>
  <si>
    <t xml:space="preserve">     CAŁKOWITA  KWOTA  ZAKUPIONEGO  TOWARU  NETTO:</t>
  </si>
  <si>
    <t xml:space="preserve">Do ceny towaru dochodzą koszty przesyłki wg łącznej wagi .</t>
  </si>
  <si>
    <t xml:space="preserve">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</si>
</sst>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\ #,##0.00&quot; zł &quot;;\-#,##0.00&quot; zł &quot;;&quot; -&quot;#&quot; zł &quot;;@\ "/>
    <numFmt numFmtId="167" formatCode="General"/>
  </numFmts>
  <fonts count="30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zcionka tekstu podstawowego"/>
      <family val="2"/>
      <charset val="238"/>
    </font>
    <font>
      <sz val="9"/>
      <color rgb="FF000000"/>
      <name val="Czcionka tekstu podstawowego"/>
      <family val="2"/>
      <charset val="238"/>
    </font>
    <font>
      <b val="true"/>
      <sz val="9"/>
      <name val="Czcionka tekstu podstawowego"/>
      <family val="0"/>
      <charset val="238"/>
    </font>
    <font>
      <b val="true"/>
      <i val="true"/>
      <sz val="9"/>
      <color rgb="FF17375E"/>
      <name val="Cambria"/>
      <family val="1"/>
      <charset val="238"/>
    </font>
    <font>
      <b val="true"/>
      <sz val="9"/>
      <color rgb="FF000000"/>
      <name val="Czcionka tekstu podstawowego"/>
      <family val="2"/>
      <charset val="238"/>
    </font>
    <font>
      <b val="true"/>
      <i val="true"/>
      <sz val="9"/>
      <color rgb="FF17375E"/>
      <name val="Times New Roman"/>
      <family val="1"/>
      <charset val="238"/>
    </font>
    <font>
      <sz val="7"/>
      <color rgb="FF000000"/>
      <name val="Czcionka tekstu podstawowego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sz val="7"/>
      <color rgb="FF000000"/>
      <name val="Czcionka tekstu podstawowego"/>
      <family val="0"/>
      <charset val="238"/>
    </font>
    <font>
      <sz val="12"/>
      <color rgb="FF000000"/>
      <name val="Czcionka tekstu podstawowego"/>
      <family val="2"/>
      <charset val="238"/>
    </font>
    <font>
      <sz val="7"/>
      <name val="Czcionka tekstu podstawowego"/>
      <family val="2"/>
      <charset val="238"/>
    </font>
    <font>
      <sz val="7"/>
      <name val="Czcionka tekstu podstawowego"/>
      <family val="0"/>
      <charset val="238"/>
    </font>
    <font>
      <sz val="7"/>
      <color rgb="FF000000"/>
      <name val="Arial"/>
      <family val="2"/>
      <charset val="238"/>
    </font>
    <font>
      <b val="true"/>
      <sz val="10"/>
      <name val="Czcionka tekstu podstawowego"/>
      <family val="0"/>
      <charset val="238"/>
    </font>
    <font>
      <sz val="9"/>
      <color rgb="FF000000"/>
      <name val="Czcionka tekstu podstawowego"/>
      <family val="0"/>
      <charset val="238"/>
    </font>
    <font>
      <sz val="6"/>
      <name val="Czcionka tekstu podstawowego"/>
      <family val="2"/>
      <charset val="238"/>
    </font>
    <font>
      <b val="true"/>
      <sz val="7"/>
      <color rgb="FF000000"/>
      <name val="Czcionka tekstu podstawowego"/>
      <family val="0"/>
      <charset val="238"/>
    </font>
    <font>
      <b val="true"/>
      <sz val="10"/>
      <color rgb="FF000000"/>
      <name val="Czcionka tekstu podstawowego"/>
      <family val="0"/>
      <charset val="238"/>
    </font>
    <font>
      <b val="true"/>
      <sz val="9"/>
      <color rgb="FF000000"/>
      <name val="Czcionka tekstu podstawowego"/>
      <family val="0"/>
      <charset val="238"/>
    </font>
    <font>
      <b val="true"/>
      <sz val="12"/>
      <color rgb="FF000000"/>
      <name val="Czcionka tekstu podstawowego"/>
      <family val="0"/>
      <charset val="238"/>
    </font>
    <font>
      <sz val="12"/>
      <color rgb="FF000000"/>
      <name val="Czcionka tekstu podstawowego"/>
      <family val="0"/>
      <charset val="238"/>
    </font>
    <font>
      <b val="true"/>
      <u val="single"/>
      <sz val="12"/>
      <color rgb="FF000000"/>
      <name val="Czcionka tekstu podstawowego"/>
      <family val="0"/>
      <charset val="238"/>
    </font>
    <font>
      <b val="true"/>
      <sz val="16"/>
      <color rgb="FFFF0000"/>
      <name val="Czcionka tekstu podstawowego"/>
      <family val="0"/>
      <charset val="238"/>
    </font>
    <font>
      <sz val="14"/>
      <color rgb="FF000000"/>
      <name val="Czcionka tekstu podstawowego"/>
      <family val="2"/>
      <charset val="238"/>
    </font>
    <font>
      <b val="true"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48A54"/>
        <bgColor rgb="FF969696"/>
      </patternFill>
    </fill>
    <fill>
      <patternFill patternType="solid">
        <fgColor rgb="FFD9D9D9"/>
        <bgColor rgb="FFCCFFCC"/>
      </patternFill>
    </fill>
    <fill>
      <patternFill patternType="solid">
        <fgColor rgb="FFC4BD97"/>
        <bgColor rgb="FFD9D9D9"/>
      </patternFill>
    </fill>
    <fill>
      <patternFill patternType="solid">
        <fgColor rgb="FFFF0000"/>
        <bgColor rgb="FF9933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6" fillId="2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right" vertical="top" textRotation="90" wrapText="false" indent="0" shrinkToFit="false"/>
      <protection locked="true" hidden="false"/>
    </xf>
    <xf numFmtId="165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20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center" vertical="top" textRotation="90" wrapText="true" indent="0" shrinkToFit="false"/>
      <protection locked="true" hidden="false"/>
    </xf>
    <xf numFmtId="165" fontId="6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8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20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5" fillId="3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7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2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3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5" fillId="4" borderId="5" xfId="2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7" fontId="5" fillId="4" borderId="6" xfId="2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7" fontId="5" fillId="4" borderId="7" xfId="2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7" fontId="5" fillId="4" borderId="8" xfId="2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6" fontId="21" fillId="4" borderId="5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21" fillId="4" borderId="6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21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6" fontId="22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3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8" fillId="5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948A54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K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83984375" defaultRowHeight="13.2" zeroHeight="false" outlineLevelRow="0" outlineLevelCol="0"/>
  <cols>
    <col collapsed="false" customWidth="true" hidden="false" outlineLevel="0" max="1" min="1" style="1" width="5.89"/>
    <col collapsed="false" customWidth="true" hidden="false" outlineLevel="0" max="2" min="2" style="1" width="3.57"/>
    <col collapsed="false" customWidth="true" hidden="false" outlineLevel="0" max="3" min="3" style="1" width="6.01"/>
    <col collapsed="false" customWidth="true" hidden="false" outlineLevel="0" max="4" min="4" style="1" width="3.34"/>
    <col collapsed="false" customWidth="true" hidden="false" outlineLevel="0" max="5" min="5" style="1" width="5.1"/>
    <col collapsed="false" customWidth="true" hidden="false" outlineLevel="0" max="6" min="6" style="1" width="3.45"/>
    <col collapsed="false" customWidth="true" hidden="false" outlineLevel="0" max="7" min="7" style="1" width="5.33"/>
    <col collapsed="false" customWidth="true" hidden="false" outlineLevel="0" max="8" min="8" style="1" width="3.57"/>
    <col collapsed="false" customWidth="true" hidden="false" outlineLevel="0" max="9" min="9" style="1" width="5.66"/>
    <col collapsed="false" customWidth="true" hidden="false" outlineLevel="0" max="10" min="10" style="1" width="3.45"/>
    <col collapsed="false" customWidth="true" hidden="false" outlineLevel="0" max="11" min="11" style="1" width="6.01"/>
    <col collapsed="false" customWidth="true" hidden="false" outlineLevel="0" max="12" min="12" style="1" width="3.57"/>
    <col collapsed="false" customWidth="true" hidden="false" outlineLevel="0" max="13" min="13" style="1" width="6.01"/>
    <col collapsed="false" customWidth="true" hidden="false" outlineLevel="0" max="14" min="14" style="1" width="3.64"/>
    <col collapsed="false" customWidth="true" hidden="false" outlineLevel="0" max="15" min="15" style="1" width="6.11"/>
    <col collapsed="false" customWidth="true" hidden="false" outlineLevel="0" max="16" min="16" style="1" width="3.45"/>
    <col collapsed="false" customWidth="true" hidden="false" outlineLevel="0" max="17" min="17" style="1" width="5.89"/>
    <col collapsed="false" customWidth="true" hidden="false" outlineLevel="0" max="18" min="18" style="1" width="3.64"/>
    <col collapsed="false" customWidth="true" hidden="false" outlineLevel="0" max="19" min="19" style="1" width="5.55"/>
    <col collapsed="false" customWidth="true" hidden="false" outlineLevel="0" max="20" min="20" style="1" width="3.57"/>
    <col collapsed="false" customWidth="true" hidden="false" outlineLevel="0" max="21" min="21" style="2" width="6.66"/>
    <col collapsed="false" customWidth="true" hidden="false" outlineLevel="0" max="22" min="22" style="1" width="3.89"/>
    <col collapsed="false" customWidth="true" hidden="false" outlineLevel="0" max="23" min="23" style="1" width="6.35"/>
    <col collapsed="false" customWidth="true" hidden="false" outlineLevel="0" max="24" min="24" style="1" width="3.57"/>
    <col collapsed="false" customWidth="true" hidden="false" outlineLevel="0" max="25" min="25" style="1" width="5.66"/>
    <col collapsed="false" customWidth="true" hidden="false" outlineLevel="0" max="26" min="26" style="1" width="3.45"/>
    <col collapsed="false" customWidth="true" hidden="false" outlineLevel="0" max="27" min="27" style="1" width="5.66"/>
    <col collapsed="false" customWidth="true" hidden="false" outlineLevel="0" max="28" min="28" style="1" width="3.57"/>
    <col collapsed="false" customWidth="true" hidden="false" outlineLevel="0" max="29" min="29" style="1" width="4.89"/>
    <col collapsed="false" customWidth="true" hidden="false" outlineLevel="0" max="30" min="30" style="1" width="3.57"/>
  </cols>
  <sheetData>
    <row r="1" customFormat="false" ht="58.5" hidden="false" customHeight="true" outlineLevel="0" collapsed="false">
      <c r="A1" s="3" t="s">
        <v>0</v>
      </c>
      <c r="B1" s="4" t="s">
        <v>1</v>
      </c>
      <c r="C1" s="5" t="s">
        <v>2</v>
      </c>
      <c r="D1" s="6" t="s">
        <v>1</v>
      </c>
      <c r="E1" s="5" t="s">
        <v>3</v>
      </c>
      <c r="F1" s="6" t="s">
        <v>4</v>
      </c>
      <c r="G1" s="5" t="s">
        <v>5</v>
      </c>
      <c r="H1" s="6" t="s">
        <v>1</v>
      </c>
      <c r="I1" s="5" t="s">
        <v>6</v>
      </c>
      <c r="J1" s="7" t="s">
        <v>1</v>
      </c>
      <c r="K1" s="5" t="s">
        <v>7</v>
      </c>
      <c r="L1" s="6" t="s">
        <v>1</v>
      </c>
      <c r="M1" s="5" t="s">
        <v>8</v>
      </c>
      <c r="N1" s="6" t="s">
        <v>1</v>
      </c>
      <c r="O1" s="5" t="s">
        <v>9</v>
      </c>
      <c r="P1" s="6" t="s">
        <v>1</v>
      </c>
      <c r="Q1" s="5" t="s">
        <v>10</v>
      </c>
      <c r="R1" s="6" t="s">
        <v>1</v>
      </c>
      <c r="S1" s="8" t="s">
        <v>11</v>
      </c>
      <c r="T1" s="9" t="s">
        <v>1</v>
      </c>
      <c r="U1" s="5" t="s">
        <v>12</v>
      </c>
      <c r="V1" s="9" t="s">
        <v>1</v>
      </c>
      <c r="W1" s="5" t="s">
        <v>13</v>
      </c>
      <c r="X1" s="6" t="s">
        <v>1</v>
      </c>
      <c r="Y1" s="10" t="s">
        <v>14</v>
      </c>
      <c r="Z1" s="6" t="s">
        <v>1</v>
      </c>
      <c r="AA1" s="5" t="s">
        <v>15</v>
      </c>
      <c r="AB1" s="6" t="s">
        <v>1</v>
      </c>
      <c r="AC1" s="5" t="s">
        <v>16</v>
      </c>
      <c r="AD1" s="11" t="s">
        <v>1</v>
      </c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</row>
    <row r="2" customFormat="false" ht="24.9" hidden="false" customHeight="true" outlineLevel="0" collapsed="false">
      <c r="A2" s="13" t="s">
        <v>17</v>
      </c>
      <c r="B2" s="14" t="s">
        <v>18</v>
      </c>
      <c r="C2" s="15" t="s">
        <v>17</v>
      </c>
      <c r="D2" s="14"/>
      <c r="E2" s="15" t="s">
        <v>19</v>
      </c>
      <c r="F2" s="16"/>
      <c r="G2" s="15" t="s">
        <v>20</v>
      </c>
      <c r="H2" s="17"/>
      <c r="I2" s="18" t="s">
        <v>21</v>
      </c>
      <c r="J2" s="17"/>
      <c r="K2" s="18" t="s">
        <v>21</v>
      </c>
      <c r="L2" s="17"/>
      <c r="M2" s="19" t="s">
        <v>22</v>
      </c>
      <c r="N2" s="17"/>
      <c r="O2" s="19" t="s">
        <v>23</v>
      </c>
      <c r="P2" s="17"/>
      <c r="Q2" s="19" t="s">
        <v>23</v>
      </c>
      <c r="R2" s="17"/>
      <c r="S2" s="15" t="s">
        <v>24</v>
      </c>
      <c r="T2" s="20" t="s">
        <v>18</v>
      </c>
      <c r="U2" s="15" t="s">
        <v>25</v>
      </c>
      <c r="V2" s="21" t="s">
        <v>18</v>
      </c>
      <c r="W2" s="15" t="s">
        <v>17</v>
      </c>
      <c r="X2" s="17"/>
      <c r="Y2" s="15" t="s">
        <v>26</v>
      </c>
      <c r="Z2" s="17"/>
      <c r="AA2" s="15" t="s">
        <v>27</v>
      </c>
      <c r="AB2" s="17"/>
      <c r="AC2" s="15" t="s">
        <v>28</v>
      </c>
      <c r="AD2" s="22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</row>
    <row r="3" customFormat="false" ht="24.9" hidden="false" customHeight="true" outlineLevel="0" collapsed="false">
      <c r="A3" s="24" t="s">
        <v>29</v>
      </c>
      <c r="B3" s="25" t="s">
        <v>18</v>
      </c>
      <c r="C3" s="26" t="s">
        <v>29</v>
      </c>
      <c r="D3" s="27"/>
      <c r="E3" s="26" t="s">
        <v>30</v>
      </c>
      <c r="F3" s="27"/>
      <c r="G3" s="26" t="s">
        <v>31</v>
      </c>
      <c r="H3" s="27"/>
      <c r="I3" s="28" t="s">
        <v>32</v>
      </c>
      <c r="J3" s="29"/>
      <c r="K3" s="28" t="s">
        <v>33</v>
      </c>
      <c r="L3" s="27"/>
      <c r="M3" s="30" t="s">
        <v>34</v>
      </c>
      <c r="N3" s="27"/>
      <c r="O3" s="30" t="s">
        <v>34</v>
      </c>
      <c r="P3" s="27"/>
      <c r="Q3" s="30" t="s">
        <v>34</v>
      </c>
      <c r="R3" s="27"/>
      <c r="S3" s="26" t="s">
        <v>35</v>
      </c>
      <c r="T3" s="31"/>
      <c r="U3" s="26" t="s">
        <v>36</v>
      </c>
      <c r="V3" s="32"/>
      <c r="W3" s="26" t="s">
        <v>29</v>
      </c>
      <c r="X3" s="27"/>
      <c r="Y3" s="15" t="s">
        <v>37</v>
      </c>
      <c r="Z3" s="27"/>
      <c r="AA3" s="26" t="s">
        <v>38</v>
      </c>
      <c r="AB3" s="27"/>
      <c r="AC3" s="26" t="s">
        <v>39</v>
      </c>
      <c r="AD3" s="33"/>
    </row>
    <row r="4" customFormat="false" ht="24.9" hidden="false" customHeight="true" outlineLevel="0" collapsed="false">
      <c r="A4" s="24" t="s">
        <v>36</v>
      </c>
      <c r="B4" s="31"/>
      <c r="C4" s="26" t="s">
        <v>36</v>
      </c>
      <c r="D4" s="27"/>
      <c r="E4" s="26" t="s">
        <v>40</v>
      </c>
      <c r="F4" s="27"/>
      <c r="G4" s="26" t="s">
        <v>41</v>
      </c>
      <c r="H4" s="27"/>
      <c r="I4" s="24" t="s">
        <v>42</v>
      </c>
      <c r="J4" s="29"/>
      <c r="K4" s="24" t="s">
        <v>42</v>
      </c>
      <c r="L4" s="27"/>
      <c r="M4" s="30" t="s">
        <v>43</v>
      </c>
      <c r="N4" s="27" t="s">
        <v>18</v>
      </c>
      <c r="O4" s="30" t="s">
        <v>43</v>
      </c>
      <c r="P4" s="27"/>
      <c r="Q4" s="30" t="s">
        <v>43</v>
      </c>
      <c r="R4" s="27"/>
      <c r="S4" s="26" t="s">
        <v>44</v>
      </c>
      <c r="T4" s="31"/>
      <c r="U4" s="26" t="s">
        <v>45</v>
      </c>
      <c r="V4" s="32"/>
      <c r="W4" s="26" t="s">
        <v>36</v>
      </c>
      <c r="X4" s="27"/>
      <c r="Y4" s="15" t="s">
        <v>43</v>
      </c>
      <c r="Z4" s="27"/>
      <c r="AA4" s="26" t="s">
        <v>46</v>
      </c>
      <c r="AB4" s="27"/>
      <c r="AC4" s="26" t="s">
        <v>47</v>
      </c>
      <c r="AD4" s="33"/>
    </row>
    <row r="5" customFormat="false" ht="24.9" hidden="false" customHeight="true" outlineLevel="0" collapsed="false">
      <c r="A5" s="24" t="s">
        <v>48</v>
      </c>
      <c r="B5" s="14" t="s">
        <v>18</v>
      </c>
      <c r="C5" s="26" t="s">
        <v>48</v>
      </c>
      <c r="D5" s="27"/>
      <c r="E5" s="26" t="s">
        <v>49</v>
      </c>
      <c r="F5" s="27"/>
      <c r="G5" s="26" t="s">
        <v>50</v>
      </c>
      <c r="H5" s="27"/>
      <c r="I5" s="28" t="s">
        <v>51</v>
      </c>
      <c r="J5" s="29"/>
      <c r="K5" s="28" t="s">
        <v>52</v>
      </c>
      <c r="L5" s="27" t="s">
        <v>18</v>
      </c>
      <c r="M5" s="34" t="s">
        <v>53</v>
      </c>
      <c r="N5" s="35"/>
      <c r="O5" s="34" t="s">
        <v>53</v>
      </c>
      <c r="P5" s="35"/>
      <c r="Q5" s="34" t="s">
        <v>53</v>
      </c>
      <c r="R5" s="27"/>
      <c r="S5" s="26" t="s">
        <v>54</v>
      </c>
      <c r="T5" s="31"/>
      <c r="U5" s="26" t="s">
        <v>55</v>
      </c>
      <c r="V5" s="32"/>
      <c r="W5" s="26" t="s">
        <v>48</v>
      </c>
      <c r="X5" s="27"/>
      <c r="Y5" s="15" t="s">
        <v>56</v>
      </c>
      <c r="Z5" s="27"/>
      <c r="AA5" s="26" t="s">
        <v>57</v>
      </c>
      <c r="AB5" s="27"/>
      <c r="AC5" s="26" t="s">
        <v>58</v>
      </c>
      <c r="AD5" s="33"/>
    </row>
    <row r="6" customFormat="false" ht="24.9" hidden="false" customHeight="true" outlineLevel="0" collapsed="false">
      <c r="A6" s="24" t="s">
        <v>59</v>
      </c>
      <c r="B6" s="31" t="s">
        <v>18</v>
      </c>
      <c r="C6" s="26" t="s">
        <v>59</v>
      </c>
      <c r="D6" s="27"/>
      <c r="E6" s="26" t="s">
        <v>60</v>
      </c>
      <c r="F6" s="27"/>
      <c r="G6" s="26" t="s">
        <v>61</v>
      </c>
      <c r="H6" s="27"/>
      <c r="I6" s="28" t="s">
        <v>62</v>
      </c>
      <c r="J6" s="29"/>
      <c r="K6" s="28" t="s">
        <v>62</v>
      </c>
      <c r="L6" s="27"/>
      <c r="M6" s="30" t="s">
        <v>63</v>
      </c>
      <c r="N6" s="27"/>
      <c r="O6" s="30" t="s">
        <v>63</v>
      </c>
      <c r="P6" s="27"/>
      <c r="Q6" s="30" t="s">
        <v>63</v>
      </c>
      <c r="R6" s="27"/>
      <c r="S6" s="26" t="s">
        <v>64</v>
      </c>
      <c r="T6" s="31"/>
      <c r="U6" s="26" t="s">
        <v>65</v>
      </c>
      <c r="V6" s="32"/>
      <c r="W6" s="26" t="s">
        <v>59</v>
      </c>
      <c r="X6" s="27"/>
      <c r="Y6" s="15" t="s">
        <v>53</v>
      </c>
      <c r="Z6" s="27" t="s">
        <v>18</v>
      </c>
      <c r="AA6" s="26" t="s">
        <v>66</v>
      </c>
      <c r="AB6" s="27"/>
      <c r="AC6" s="26" t="s">
        <v>67</v>
      </c>
      <c r="AD6" s="33"/>
    </row>
    <row r="7" customFormat="false" ht="24.9" hidden="false" customHeight="true" outlineLevel="0" collapsed="false">
      <c r="A7" s="24" t="s">
        <v>68</v>
      </c>
      <c r="B7" s="31" t="s">
        <v>18</v>
      </c>
      <c r="C7" s="26" t="s">
        <v>68</v>
      </c>
      <c r="D7" s="27"/>
      <c r="E7" s="26" t="s">
        <v>69</v>
      </c>
      <c r="F7" s="27"/>
      <c r="G7" s="26" t="s">
        <v>70</v>
      </c>
      <c r="H7" s="27"/>
      <c r="I7" s="28" t="s">
        <v>68</v>
      </c>
      <c r="J7" s="29"/>
      <c r="K7" s="28" t="s">
        <v>68</v>
      </c>
      <c r="L7" s="27" t="s">
        <v>18</v>
      </c>
      <c r="M7" s="30" t="s">
        <v>71</v>
      </c>
      <c r="N7" s="27" t="s">
        <v>18</v>
      </c>
      <c r="O7" s="30" t="s">
        <v>71</v>
      </c>
      <c r="P7" s="27"/>
      <c r="Q7" s="30" t="s">
        <v>71</v>
      </c>
      <c r="R7" s="27"/>
      <c r="S7" s="26" t="s">
        <v>72</v>
      </c>
      <c r="T7" s="31"/>
      <c r="U7" s="26" t="s">
        <v>73</v>
      </c>
      <c r="V7" s="32"/>
      <c r="W7" s="26" t="s">
        <v>68</v>
      </c>
      <c r="X7" s="27"/>
      <c r="Y7" s="15" t="s">
        <v>74</v>
      </c>
      <c r="Z7" s="27"/>
      <c r="AA7" s="26" t="s">
        <v>75</v>
      </c>
      <c r="AB7" s="27"/>
      <c r="AC7" s="26" t="s">
        <v>76</v>
      </c>
      <c r="AD7" s="33"/>
    </row>
    <row r="8" customFormat="false" ht="24.9" hidden="false" customHeight="true" outlineLevel="0" collapsed="false">
      <c r="A8" s="24" t="s">
        <v>77</v>
      </c>
      <c r="B8" s="31"/>
      <c r="C8" s="26" t="s">
        <v>77</v>
      </c>
      <c r="D8" s="27" t="s">
        <v>18</v>
      </c>
      <c r="E8" s="26" t="s">
        <v>78</v>
      </c>
      <c r="F8" s="27"/>
      <c r="G8" s="26" t="s">
        <v>79</v>
      </c>
      <c r="H8" s="27"/>
      <c r="I8" s="28" t="s">
        <v>80</v>
      </c>
      <c r="J8" s="29"/>
      <c r="K8" s="28" t="s">
        <v>81</v>
      </c>
      <c r="L8" s="27"/>
      <c r="M8" s="30" t="s">
        <v>82</v>
      </c>
      <c r="N8" s="27"/>
      <c r="O8" s="30" t="s">
        <v>82</v>
      </c>
      <c r="P8" s="27"/>
      <c r="Q8" s="30" t="s">
        <v>82</v>
      </c>
      <c r="R8" s="27"/>
      <c r="S8" s="26" t="s">
        <v>83</v>
      </c>
      <c r="T8" s="31"/>
      <c r="U8" s="26" t="s">
        <v>84</v>
      </c>
      <c r="V8" s="32"/>
      <c r="W8" s="26" t="s">
        <v>77</v>
      </c>
      <c r="X8" s="27"/>
      <c r="Y8" s="15" t="s">
        <v>63</v>
      </c>
      <c r="Z8" s="27"/>
      <c r="AA8" s="26" t="s">
        <v>85</v>
      </c>
      <c r="AB8" s="27"/>
      <c r="AC8" s="26"/>
      <c r="AD8" s="33"/>
    </row>
    <row r="9" customFormat="false" ht="24.9" hidden="false" customHeight="true" outlineLevel="0" collapsed="false">
      <c r="A9" s="24" t="s">
        <v>86</v>
      </c>
      <c r="B9" s="27" t="s">
        <v>18</v>
      </c>
      <c r="C9" s="24" t="s">
        <v>86</v>
      </c>
      <c r="D9" s="27"/>
      <c r="E9" s="26" t="s">
        <v>87</v>
      </c>
      <c r="F9" s="27" t="s">
        <v>18</v>
      </c>
      <c r="G9" s="26" t="s">
        <v>88</v>
      </c>
      <c r="H9" s="27" t="s">
        <v>18</v>
      </c>
      <c r="I9" s="28" t="s">
        <v>89</v>
      </c>
      <c r="J9" s="29"/>
      <c r="K9" s="24" t="s">
        <v>90</v>
      </c>
      <c r="L9" s="27"/>
      <c r="M9" s="30" t="s">
        <v>91</v>
      </c>
      <c r="N9" s="27"/>
      <c r="O9" s="30" t="s">
        <v>91</v>
      </c>
      <c r="P9" s="27"/>
      <c r="Q9" s="30" t="s">
        <v>91</v>
      </c>
      <c r="R9" s="27"/>
      <c r="S9" s="36"/>
      <c r="T9" s="31" t="s">
        <v>18</v>
      </c>
      <c r="U9" s="26" t="s">
        <v>92</v>
      </c>
      <c r="V9" s="32"/>
      <c r="W9" s="26" t="s">
        <v>86</v>
      </c>
      <c r="X9" s="27"/>
      <c r="Y9" s="15" t="s">
        <v>71</v>
      </c>
      <c r="Z9" s="27"/>
      <c r="AA9" s="26" t="s">
        <v>51</v>
      </c>
      <c r="AB9" s="27"/>
      <c r="AC9" s="26"/>
      <c r="AD9" s="33"/>
    </row>
    <row r="10" customFormat="false" ht="28.8" hidden="false" customHeight="true" outlineLevel="0" collapsed="false">
      <c r="A10" s="24" t="s">
        <v>93</v>
      </c>
      <c r="B10" s="27"/>
      <c r="C10" s="24" t="s">
        <v>93</v>
      </c>
      <c r="D10" s="27"/>
      <c r="E10" s="26" t="s">
        <v>94</v>
      </c>
      <c r="F10" s="27"/>
      <c r="G10" s="26" t="s">
        <v>95</v>
      </c>
      <c r="H10" s="27"/>
      <c r="I10" s="24" t="s">
        <v>93</v>
      </c>
      <c r="J10" s="29"/>
      <c r="K10" s="24" t="s">
        <v>93</v>
      </c>
      <c r="L10" s="27"/>
      <c r="M10" s="30" t="s">
        <v>96</v>
      </c>
      <c r="N10" s="27"/>
      <c r="O10" s="30" t="s">
        <v>96</v>
      </c>
      <c r="P10" s="27"/>
      <c r="Q10" s="30" t="s">
        <v>96</v>
      </c>
      <c r="R10" s="27"/>
      <c r="S10" s="26"/>
      <c r="T10" s="31"/>
      <c r="U10" s="26" t="s">
        <v>97</v>
      </c>
      <c r="V10" s="32"/>
      <c r="W10" s="26" t="s">
        <v>93</v>
      </c>
      <c r="X10" s="27"/>
      <c r="Y10" s="15" t="s">
        <v>98</v>
      </c>
      <c r="Z10" s="27"/>
      <c r="AA10" s="26" t="s">
        <v>99</v>
      </c>
      <c r="AB10" s="27"/>
      <c r="AC10" s="26"/>
      <c r="AD10" s="33"/>
    </row>
    <row r="11" customFormat="false" ht="24.9" hidden="false" customHeight="true" outlineLevel="0" collapsed="false">
      <c r="A11" s="24" t="s">
        <v>100</v>
      </c>
      <c r="B11" s="27"/>
      <c r="C11" s="24" t="s">
        <v>100</v>
      </c>
      <c r="D11" s="27"/>
      <c r="E11" s="24" t="s">
        <v>91</v>
      </c>
      <c r="F11" s="37"/>
      <c r="G11" s="24" t="s">
        <v>91</v>
      </c>
      <c r="H11" s="27"/>
      <c r="I11" s="28" t="s">
        <v>100</v>
      </c>
      <c r="J11" s="29"/>
      <c r="K11" s="28" t="s">
        <v>100</v>
      </c>
      <c r="L11" s="27"/>
      <c r="M11" s="30" t="s">
        <v>101</v>
      </c>
      <c r="N11" s="27"/>
      <c r="O11" s="30" t="s">
        <v>102</v>
      </c>
      <c r="P11" s="27"/>
      <c r="Q11" s="30" t="s">
        <v>102</v>
      </c>
      <c r="R11" s="27"/>
      <c r="S11" s="26"/>
      <c r="T11" s="31"/>
      <c r="U11" s="26" t="s">
        <v>103</v>
      </c>
      <c r="V11" s="32"/>
      <c r="W11" s="26" t="s">
        <v>100</v>
      </c>
      <c r="X11" s="27"/>
      <c r="Y11" s="15" t="s">
        <v>104</v>
      </c>
      <c r="Z11" s="27"/>
      <c r="AA11" s="26" t="s">
        <v>105</v>
      </c>
      <c r="AB11" s="27"/>
      <c r="AC11" s="38"/>
      <c r="AD11" s="33"/>
    </row>
    <row r="12" customFormat="false" ht="24.9" hidden="false" customHeight="true" outlineLevel="0" collapsed="false">
      <c r="A12" s="24" t="s">
        <v>106</v>
      </c>
      <c r="B12" s="27"/>
      <c r="C12" s="24" t="s">
        <v>106</v>
      </c>
      <c r="D12" s="27"/>
      <c r="E12" s="26" t="s">
        <v>107</v>
      </c>
      <c r="F12" s="27"/>
      <c r="G12" s="26" t="s">
        <v>108</v>
      </c>
      <c r="H12" s="27"/>
      <c r="I12" s="28" t="s">
        <v>106</v>
      </c>
      <c r="J12" s="29"/>
      <c r="K12" s="28" t="s">
        <v>106</v>
      </c>
      <c r="L12" s="27"/>
      <c r="M12" s="30" t="s">
        <v>102</v>
      </c>
      <c r="N12" s="27"/>
      <c r="O12" s="30" t="s">
        <v>109</v>
      </c>
      <c r="P12" s="27"/>
      <c r="Q12" s="30" t="s">
        <v>109</v>
      </c>
      <c r="R12" s="27"/>
      <c r="S12" s="26"/>
      <c r="T12" s="31"/>
      <c r="U12" s="39"/>
      <c r="V12" s="32"/>
      <c r="W12" s="26" t="s">
        <v>106</v>
      </c>
      <c r="X12" s="27"/>
      <c r="Y12" s="15" t="s">
        <v>110</v>
      </c>
      <c r="Z12" s="27"/>
      <c r="AA12" s="26" t="s">
        <v>111</v>
      </c>
      <c r="AB12" s="27"/>
      <c r="AC12" s="38"/>
      <c r="AD12" s="33"/>
    </row>
    <row r="13" customFormat="false" ht="24.9" hidden="false" customHeight="true" outlineLevel="0" collapsed="false">
      <c r="A13" s="24" t="s">
        <v>112</v>
      </c>
      <c r="B13" s="27" t="s">
        <v>18</v>
      </c>
      <c r="C13" s="24" t="s">
        <v>112</v>
      </c>
      <c r="D13" s="27"/>
      <c r="E13" s="26" t="s">
        <v>113</v>
      </c>
      <c r="F13" s="27"/>
      <c r="G13" s="26" t="s">
        <v>114</v>
      </c>
      <c r="H13" s="27"/>
      <c r="I13" s="24" t="s">
        <v>112</v>
      </c>
      <c r="J13" s="29"/>
      <c r="K13" s="28" t="s">
        <v>112</v>
      </c>
      <c r="L13" s="27"/>
      <c r="M13" s="30" t="s">
        <v>109</v>
      </c>
      <c r="N13" s="27"/>
      <c r="O13" s="26" t="s">
        <v>115</v>
      </c>
      <c r="P13" s="27"/>
      <c r="Q13" s="26" t="s">
        <v>115</v>
      </c>
      <c r="R13" s="27"/>
      <c r="S13" s="40"/>
      <c r="T13" s="27"/>
      <c r="U13" s="41"/>
      <c r="V13" s="42"/>
      <c r="W13" s="26" t="s">
        <v>112</v>
      </c>
      <c r="X13" s="27"/>
      <c r="Y13" s="15" t="s">
        <v>116</v>
      </c>
      <c r="Z13" s="27"/>
      <c r="AA13" s="26" t="s">
        <v>117</v>
      </c>
      <c r="AB13" s="27"/>
      <c r="AC13" s="38"/>
      <c r="AD13" s="33"/>
    </row>
    <row r="14" customFormat="false" ht="24.9" hidden="false" customHeight="true" outlineLevel="0" collapsed="false">
      <c r="A14" s="24" t="s">
        <v>118</v>
      </c>
      <c r="B14" s="27"/>
      <c r="C14" s="24" t="s">
        <v>118</v>
      </c>
      <c r="D14" s="27"/>
      <c r="E14" s="26" t="s">
        <v>119</v>
      </c>
      <c r="F14" s="27"/>
      <c r="G14" s="26" t="s">
        <v>119</v>
      </c>
      <c r="H14" s="27"/>
      <c r="I14" s="28" t="s">
        <v>118</v>
      </c>
      <c r="J14" s="29"/>
      <c r="K14" s="28" t="s">
        <v>118</v>
      </c>
      <c r="L14" s="27"/>
      <c r="M14" s="26" t="s">
        <v>115</v>
      </c>
      <c r="N14" s="27"/>
      <c r="O14" s="30"/>
      <c r="P14" s="27"/>
      <c r="Q14" s="36"/>
      <c r="R14" s="27"/>
      <c r="S14" s="40"/>
      <c r="T14" s="31"/>
      <c r="U14" s="26"/>
      <c r="V14" s="32"/>
      <c r="W14" s="26" t="s">
        <v>118</v>
      </c>
      <c r="X14" s="27"/>
      <c r="Y14" s="15" t="s">
        <v>120</v>
      </c>
      <c r="Z14" s="27"/>
      <c r="AA14" s="36"/>
      <c r="AB14" s="27"/>
      <c r="AC14" s="38"/>
      <c r="AD14" s="33"/>
    </row>
    <row r="15" customFormat="false" ht="24.9" hidden="false" customHeight="true" outlineLevel="0" collapsed="false">
      <c r="A15" s="24" t="s">
        <v>121</v>
      </c>
      <c r="B15" s="27" t="s">
        <v>18</v>
      </c>
      <c r="C15" s="24" t="s">
        <v>122</v>
      </c>
      <c r="D15" s="27"/>
      <c r="E15" s="26" t="s">
        <v>123</v>
      </c>
      <c r="F15" s="43"/>
      <c r="G15" s="26" t="s">
        <v>124</v>
      </c>
      <c r="H15" s="27"/>
      <c r="I15" s="28" t="s">
        <v>125</v>
      </c>
      <c r="J15" s="29"/>
      <c r="K15" s="28" t="s">
        <v>126</v>
      </c>
      <c r="L15" s="27"/>
      <c r="M15" s="30" t="s">
        <v>111</v>
      </c>
      <c r="N15" s="27"/>
      <c r="O15" s="26"/>
      <c r="P15" s="27"/>
      <c r="Q15" s="26"/>
      <c r="R15" s="27"/>
      <c r="S15" s="40"/>
      <c r="T15" s="31"/>
      <c r="U15" s="26"/>
      <c r="V15" s="32"/>
      <c r="W15" s="26" t="s">
        <v>122</v>
      </c>
      <c r="X15" s="27"/>
      <c r="Y15" s="15" t="s">
        <v>127</v>
      </c>
      <c r="Z15" s="27"/>
      <c r="AA15" s="44"/>
      <c r="AB15" s="27"/>
      <c r="AC15" s="38"/>
      <c r="AD15" s="45"/>
    </row>
    <row r="16" customFormat="false" ht="24.9" hidden="false" customHeight="true" outlineLevel="0" collapsed="false">
      <c r="A16" s="24" t="s">
        <v>128</v>
      </c>
      <c r="B16" s="27"/>
      <c r="C16" s="24" t="s">
        <v>128</v>
      </c>
      <c r="D16" s="27"/>
      <c r="E16" s="26" t="s">
        <v>129</v>
      </c>
      <c r="F16" s="27"/>
      <c r="G16" s="26" t="s">
        <v>130</v>
      </c>
      <c r="H16" s="27"/>
      <c r="I16" s="28" t="s">
        <v>128</v>
      </c>
      <c r="J16" s="29"/>
      <c r="K16" s="28" t="s">
        <v>128</v>
      </c>
      <c r="L16" s="27"/>
      <c r="M16" s="36"/>
      <c r="N16" s="27"/>
      <c r="O16" s="38"/>
      <c r="P16" s="27"/>
      <c r="Q16" s="38"/>
      <c r="R16" s="27"/>
      <c r="S16" s="40"/>
      <c r="T16" s="31"/>
      <c r="U16" s="38"/>
      <c r="V16" s="32"/>
      <c r="W16" s="26" t="s">
        <v>128</v>
      </c>
      <c r="X16" s="27"/>
      <c r="Y16" s="15" t="s">
        <v>131</v>
      </c>
      <c r="Z16" s="27"/>
      <c r="AA16" s="44"/>
      <c r="AB16" s="27"/>
      <c r="AC16" s="38"/>
      <c r="AD16" s="45"/>
    </row>
    <row r="17" customFormat="false" ht="24.9" hidden="false" customHeight="true" outlineLevel="0" collapsed="false">
      <c r="A17" s="24" t="s">
        <v>132</v>
      </c>
      <c r="B17" s="27" t="s">
        <v>18</v>
      </c>
      <c r="C17" s="24" t="s">
        <v>132</v>
      </c>
      <c r="D17" s="27"/>
      <c r="E17" s="26" t="s">
        <v>133</v>
      </c>
      <c r="F17" s="27"/>
      <c r="G17" s="26" t="s">
        <v>134</v>
      </c>
      <c r="H17" s="27"/>
      <c r="I17" s="28" t="s">
        <v>132</v>
      </c>
      <c r="J17" s="29"/>
      <c r="K17" s="28" t="s">
        <v>132</v>
      </c>
      <c r="L17" s="27"/>
      <c r="M17" s="26"/>
      <c r="N17" s="27"/>
      <c r="O17" s="38"/>
      <c r="P17" s="27"/>
      <c r="Q17" s="38"/>
      <c r="R17" s="27"/>
      <c r="S17" s="40"/>
      <c r="T17" s="31"/>
      <c r="U17" s="38"/>
      <c r="V17" s="32"/>
      <c r="W17" s="26" t="s">
        <v>132</v>
      </c>
      <c r="X17" s="46"/>
      <c r="Y17" s="15" t="s">
        <v>96</v>
      </c>
      <c r="Z17" s="27"/>
      <c r="AA17" s="26"/>
      <c r="AB17" s="27"/>
      <c r="AC17" s="38"/>
      <c r="AD17" s="45"/>
    </row>
    <row r="18" customFormat="false" ht="24.9" hidden="false" customHeight="true" outlineLevel="0" collapsed="false">
      <c r="A18" s="24" t="s">
        <v>135</v>
      </c>
      <c r="B18" s="27"/>
      <c r="C18" s="24" t="s">
        <v>135</v>
      </c>
      <c r="D18" s="27"/>
      <c r="E18" s="26" t="s">
        <v>131</v>
      </c>
      <c r="F18" s="27"/>
      <c r="G18" s="26" t="s">
        <v>131</v>
      </c>
      <c r="H18" s="27"/>
      <c r="I18" s="28" t="s">
        <v>136</v>
      </c>
      <c r="J18" s="29"/>
      <c r="K18" s="28" t="s">
        <v>136</v>
      </c>
      <c r="L18" s="27"/>
      <c r="M18" s="36"/>
      <c r="N18" s="27"/>
      <c r="O18" s="38"/>
      <c r="P18" s="27"/>
      <c r="Q18" s="38"/>
      <c r="R18" s="46"/>
      <c r="S18" s="40"/>
      <c r="T18" s="31"/>
      <c r="U18" s="38"/>
      <c r="V18" s="32"/>
      <c r="W18" s="26" t="s">
        <v>135</v>
      </c>
      <c r="X18" s="46"/>
      <c r="Y18" s="15" t="s">
        <v>137</v>
      </c>
      <c r="Z18" s="27"/>
      <c r="AA18" s="26"/>
      <c r="AB18" s="27"/>
      <c r="AC18" s="38"/>
      <c r="AD18" s="45"/>
    </row>
    <row r="19" customFormat="false" ht="24.9" hidden="false" customHeight="true" outlineLevel="0" collapsed="false">
      <c r="A19" s="24" t="s">
        <v>138</v>
      </c>
      <c r="B19" s="27" t="s">
        <v>18</v>
      </c>
      <c r="C19" s="24" t="s">
        <v>138</v>
      </c>
      <c r="D19" s="27"/>
      <c r="E19" s="36"/>
      <c r="F19" s="27"/>
      <c r="G19" s="26"/>
      <c r="H19" s="27"/>
      <c r="I19" s="28" t="s">
        <v>139</v>
      </c>
      <c r="J19" s="29"/>
      <c r="K19" s="28" t="s">
        <v>139</v>
      </c>
      <c r="L19" s="27"/>
      <c r="M19" s="38"/>
      <c r="N19" s="27"/>
      <c r="O19" s="38"/>
      <c r="P19" s="46"/>
      <c r="Q19" s="38"/>
      <c r="R19" s="46"/>
      <c r="S19" s="40"/>
      <c r="T19" s="31"/>
      <c r="U19" s="38"/>
      <c r="V19" s="47"/>
      <c r="W19" s="26" t="s">
        <v>138</v>
      </c>
      <c r="X19" s="46"/>
      <c r="Y19" s="15" t="s">
        <v>140</v>
      </c>
      <c r="Z19" s="27"/>
      <c r="AA19" s="38"/>
      <c r="AB19" s="27"/>
      <c r="AC19" s="38"/>
      <c r="AD19" s="45"/>
    </row>
    <row r="20" customFormat="false" ht="24.9" hidden="false" customHeight="true" outlineLevel="0" collapsed="false">
      <c r="A20" s="24" t="s">
        <v>141</v>
      </c>
      <c r="B20" s="27"/>
      <c r="C20" s="24" t="s">
        <v>141</v>
      </c>
      <c r="D20" s="27"/>
      <c r="E20" s="26"/>
      <c r="F20" s="27"/>
      <c r="G20" s="26"/>
      <c r="H20" s="27"/>
      <c r="I20" s="28" t="s">
        <v>142</v>
      </c>
      <c r="J20" s="29"/>
      <c r="K20" s="28" t="s">
        <v>142</v>
      </c>
      <c r="L20" s="27"/>
      <c r="M20" s="36"/>
      <c r="N20" s="27"/>
      <c r="O20" s="38"/>
      <c r="P20" s="46"/>
      <c r="Q20" s="38"/>
      <c r="R20" s="46"/>
      <c r="S20" s="40"/>
      <c r="T20" s="31"/>
      <c r="U20" s="38"/>
      <c r="V20" s="47"/>
      <c r="W20" s="26" t="s">
        <v>141</v>
      </c>
      <c r="X20" s="46"/>
      <c r="Y20" s="38"/>
      <c r="Z20" s="27"/>
      <c r="AA20" s="38"/>
      <c r="AB20" s="46"/>
      <c r="AC20" s="38"/>
      <c r="AD20" s="45"/>
    </row>
    <row r="21" customFormat="false" ht="24.9" hidden="false" customHeight="true" outlineLevel="0" collapsed="false">
      <c r="A21" s="24" t="s">
        <v>143</v>
      </c>
      <c r="B21" s="27" t="s">
        <v>18</v>
      </c>
      <c r="C21" s="24" t="s">
        <v>143</v>
      </c>
      <c r="D21" s="27"/>
      <c r="E21" s="36"/>
      <c r="F21" s="46"/>
      <c r="G21" s="26"/>
      <c r="H21" s="27"/>
      <c r="I21" s="28" t="s">
        <v>66</v>
      </c>
      <c r="J21" s="29"/>
      <c r="K21" s="28" t="s">
        <v>66</v>
      </c>
      <c r="L21" s="27"/>
      <c r="M21" s="38"/>
      <c r="N21" s="27"/>
      <c r="O21" s="38"/>
      <c r="P21" s="46"/>
      <c r="Q21" s="38"/>
      <c r="R21" s="46"/>
      <c r="S21" s="40"/>
      <c r="T21" s="47"/>
      <c r="U21" s="38"/>
      <c r="V21" s="47"/>
      <c r="W21" s="26" t="s">
        <v>143</v>
      </c>
      <c r="X21" s="46"/>
      <c r="Y21" s="38"/>
      <c r="Z21" s="46"/>
      <c r="AA21" s="38"/>
      <c r="AB21" s="46"/>
      <c r="AC21" s="38"/>
      <c r="AD21" s="45"/>
    </row>
    <row r="22" customFormat="false" ht="24.9" hidden="false" customHeight="true" outlineLevel="0" collapsed="false">
      <c r="A22" s="24" t="s">
        <v>144</v>
      </c>
      <c r="B22" s="27"/>
      <c r="C22" s="24" t="s">
        <v>144</v>
      </c>
      <c r="D22" s="27"/>
      <c r="E22" s="38"/>
      <c r="F22" s="46"/>
      <c r="G22" s="38"/>
      <c r="H22" s="46"/>
      <c r="I22" s="28" t="s">
        <v>145</v>
      </c>
      <c r="J22" s="29"/>
      <c r="K22" s="28" t="s">
        <v>145</v>
      </c>
      <c r="L22" s="27"/>
      <c r="M22" s="38"/>
      <c r="N22" s="27"/>
      <c r="O22" s="38"/>
      <c r="P22" s="46"/>
      <c r="Q22" s="38"/>
      <c r="R22" s="46"/>
      <c r="S22" s="40"/>
      <c r="T22" s="47"/>
      <c r="U22" s="38"/>
      <c r="V22" s="47"/>
      <c r="W22" s="26" t="s">
        <v>144</v>
      </c>
      <c r="X22" s="46"/>
      <c r="Y22" s="38"/>
      <c r="Z22" s="46"/>
      <c r="AA22" s="38"/>
      <c r="AB22" s="46"/>
      <c r="AC22" s="38"/>
      <c r="AD22" s="45"/>
    </row>
    <row r="23" customFormat="false" ht="24.9" hidden="false" customHeight="true" outlineLevel="0" collapsed="false">
      <c r="A23" s="24" t="s">
        <v>146</v>
      </c>
      <c r="B23" s="27"/>
      <c r="C23" s="24" t="s">
        <v>146</v>
      </c>
      <c r="D23" s="27"/>
      <c r="E23" s="38"/>
      <c r="F23" s="46"/>
      <c r="G23" s="38"/>
      <c r="H23" s="46"/>
      <c r="I23" s="24" t="s">
        <v>147</v>
      </c>
      <c r="J23" s="29"/>
      <c r="K23" s="24" t="s">
        <v>147</v>
      </c>
      <c r="L23" s="27"/>
      <c r="M23" s="38"/>
      <c r="N23" s="27"/>
      <c r="O23" s="38"/>
      <c r="P23" s="46"/>
      <c r="Q23" s="38"/>
      <c r="R23" s="46"/>
      <c r="S23" s="40"/>
      <c r="T23" s="47"/>
      <c r="U23" s="38"/>
      <c r="V23" s="47"/>
      <c r="W23" s="26" t="s">
        <v>146</v>
      </c>
      <c r="X23" s="46"/>
      <c r="Y23" s="38"/>
      <c r="Z23" s="46"/>
      <c r="AA23" s="38"/>
      <c r="AB23" s="46"/>
      <c r="AC23" s="38"/>
      <c r="AD23" s="45"/>
    </row>
    <row r="24" customFormat="false" ht="24.9" hidden="false" customHeight="true" outlineLevel="0" collapsed="false">
      <c r="A24" s="24" t="s">
        <v>85</v>
      </c>
      <c r="B24" s="27" t="s">
        <v>18</v>
      </c>
      <c r="C24" s="24" t="s">
        <v>85</v>
      </c>
      <c r="D24" s="27"/>
      <c r="E24" s="38"/>
      <c r="F24" s="46"/>
      <c r="G24" s="38"/>
      <c r="H24" s="46"/>
      <c r="I24" s="28" t="s">
        <v>148</v>
      </c>
      <c r="J24" s="29"/>
      <c r="K24" s="28" t="s">
        <v>149</v>
      </c>
      <c r="L24" s="27"/>
      <c r="M24" s="36"/>
      <c r="N24" s="27"/>
      <c r="O24" s="38"/>
      <c r="P24" s="46"/>
      <c r="Q24" s="38"/>
      <c r="R24" s="46"/>
      <c r="S24" s="40"/>
      <c r="T24" s="47"/>
      <c r="U24" s="38"/>
      <c r="V24" s="47"/>
      <c r="W24" s="26" t="s">
        <v>85</v>
      </c>
      <c r="X24" s="46"/>
      <c r="Y24" s="38"/>
      <c r="Z24" s="46"/>
      <c r="AA24" s="38"/>
      <c r="AB24" s="46"/>
      <c r="AC24" s="38"/>
      <c r="AD24" s="45"/>
    </row>
    <row r="25" customFormat="false" ht="21.9" hidden="false" customHeight="true" outlineLevel="0" collapsed="false">
      <c r="A25" s="24" t="s">
        <v>150</v>
      </c>
      <c r="B25" s="27"/>
      <c r="C25" s="24" t="s">
        <v>150</v>
      </c>
      <c r="D25" s="27" t="s">
        <v>18</v>
      </c>
      <c r="E25" s="38"/>
      <c r="F25" s="46"/>
      <c r="G25" s="38"/>
      <c r="H25" s="46"/>
      <c r="I25" s="28" t="s">
        <v>151</v>
      </c>
      <c r="J25" s="29"/>
      <c r="K25" s="28" t="s">
        <v>151</v>
      </c>
      <c r="L25" s="27"/>
      <c r="M25" s="38"/>
      <c r="N25" s="27"/>
      <c r="O25" s="38"/>
      <c r="P25" s="46"/>
      <c r="Q25" s="38"/>
      <c r="R25" s="46"/>
      <c r="S25" s="40"/>
      <c r="T25" s="47"/>
      <c r="U25" s="38"/>
      <c r="V25" s="47"/>
      <c r="W25" s="26" t="s">
        <v>150</v>
      </c>
      <c r="X25" s="46"/>
      <c r="Y25" s="38"/>
      <c r="Z25" s="46"/>
      <c r="AA25" s="38"/>
      <c r="AB25" s="46"/>
      <c r="AC25" s="38"/>
      <c r="AD25" s="45"/>
    </row>
    <row r="26" customFormat="false" ht="28.5" hidden="false" customHeight="true" outlineLevel="0" collapsed="false">
      <c r="A26" s="24" t="s">
        <v>152</v>
      </c>
      <c r="B26" s="27"/>
      <c r="C26" s="24" t="s">
        <v>152</v>
      </c>
      <c r="D26" s="27"/>
      <c r="E26" s="38"/>
      <c r="F26" s="46"/>
      <c r="G26" s="38"/>
      <c r="H26" s="46"/>
      <c r="I26" s="28" t="s">
        <v>153</v>
      </c>
      <c r="J26" s="29"/>
      <c r="K26" s="28" t="s">
        <v>153</v>
      </c>
      <c r="L26" s="25"/>
      <c r="M26" s="38"/>
      <c r="N26" s="27"/>
      <c r="O26" s="38"/>
      <c r="P26" s="46"/>
      <c r="Q26" s="38"/>
      <c r="R26" s="46"/>
      <c r="S26" s="40"/>
      <c r="T26" s="47"/>
      <c r="U26" s="38"/>
      <c r="V26" s="47"/>
      <c r="W26" s="26" t="s">
        <v>152</v>
      </c>
      <c r="X26" s="46"/>
      <c r="Y26" s="38"/>
      <c r="Z26" s="46"/>
      <c r="AA26" s="38"/>
      <c r="AB26" s="46"/>
      <c r="AC26" s="38"/>
      <c r="AD26" s="45"/>
    </row>
    <row r="27" customFormat="false" ht="25.2" hidden="false" customHeight="true" outlineLevel="0" collapsed="false">
      <c r="A27" s="24" t="s">
        <v>154</v>
      </c>
      <c r="B27" s="27"/>
      <c r="C27" s="24" t="s">
        <v>154</v>
      </c>
      <c r="D27" s="27"/>
      <c r="E27" s="38"/>
      <c r="F27" s="46"/>
      <c r="G27" s="38"/>
      <c r="H27" s="46"/>
      <c r="I27" s="28" t="s">
        <v>154</v>
      </c>
      <c r="J27" s="29"/>
      <c r="K27" s="24" t="s">
        <v>155</v>
      </c>
      <c r="L27" s="27"/>
      <c r="M27" s="38"/>
      <c r="N27" s="27"/>
      <c r="O27" s="38"/>
      <c r="P27" s="46"/>
      <c r="Q27" s="38"/>
      <c r="R27" s="46"/>
      <c r="S27" s="40"/>
      <c r="T27" s="47"/>
      <c r="U27" s="38"/>
      <c r="V27" s="47"/>
      <c r="W27" s="26" t="s">
        <v>154</v>
      </c>
      <c r="X27" s="46"/>
      <c r="Y27" s="38"/>
      <c r="Z27" s="46"/>
      <c r="AA27" s="38"/>
      <c r="AB27" s="46"/>
      <c r="AC27" s="38"/>
      <c r="AD27" s="45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</row>
    <row r="28" customFormat="false" ht="24.9" hidden="false" customHeight="true" outlineLevel="0" collapsed="false">
      <c r="A28" s="24" t="s">
        <v>156</v>
      </c>
      <c r="B28" s="27"/>
      <c r="C28" s="24" t="s">
        <v>156</v>
      </c>
      <c r="D28" s="27"/>
      <c r="E28" s="38"/>
      <c r="F28" s="46"/>
      <c r="G28" s="38"/>
      <c r="H28" s="46"/>
      <c r="I28" s="28" t="s">
        <v>156</v>
      </c>
      <c r="J28" s="29"/>
      <c r="K28" s="28" t="s">
        <v>157</v>
      </c>
      <c r="L28" s="27"/>
      <c r="M28" s="38"/>
      <c r="N28" s="46"/>
      <c r="O28" s="38"/>
      <c r="P28" s="46"/>
      <c r="Q28" s="38"/>
      <c r="R28" s="46"/>
      <c r="S28" s="40"/>
      <c r="T28" s="47"/>
      <c r="U28" s="38"/>
      <c r="V28" s="47"/>
      <c r="W28" s="26" t="s">
        <v>156</v>
      </c>
      <c r="X28" s="46"/>
      <c r="Y28" s="38"/>
      <c r="Z28" s="46"/>
      <c r="AA28" s="38"/>
      <c r="AB28" s="46"/>
      <c r="AC28" s="38"/>
      <c r="AD28" s="45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</row>
    <row r="29" customFormat="false" ht="24.9" hidden="false" customHeight="true" outlineLevel="0" collapsed="false">
      <c r="A29" s="24" t="s">
        <v>158</v>
      </c>
      <c r="B29" s="27"/>
      <c r="C29" s="24" t="s">
        <v>158</v>
      </c>
      <c r="D29" s="27"/>
      <c r="E29" s="38"/>
      <c r="F29" s="46"/>
      <c r="G29" s="38"/>
      <c r="H29" s="46"/>
      <c r="I29" s="28" t="s">
        <v>158</v>
      </c>
      <c r="J29" s="29"/>
      <c r="K29" s="28" t="s">
        <v>158</v>
      </c>
      <c r="L29" s="27"/>
      <c r="M29" s="38"/>
      <c r="N29" s="46"/>
      <c r="O29" s="38"/>
      <c r="P29" s="46"/>
      <c r="Q29" s="38"/>
      <c r="R29" s="46"/>
      <c r="S29" s="40"/>
      <c r="T29" s="47"/>
      <c r="U29" s="38"/>
      <c r="V29" s="47"/>
      <c r="W29" s="26" t="s">
        <v>158</v>
      </c>
      <c r="X29" s="46"/>
      <c r="Y29" s="38"/>
      <c r="Z29" s="46"/>
      <c r="AA29" s="38"/>
      <c r="AB29" s="46"/>
      <c r="AC29" s="38"/>
      <c r="AD29" s="45"/>
    </row>
    <row r="30" customFormat="false" ht="24.9" hidden="false" customHeight="true" outlineLevel="0" collapsed="false">
      <c r="A30" s="50" t="s">
        <v>159</v>
      </c>
      <c r="B30" s="27" t="s">
        <v>18</v>
      </c>
      <c r="C30" s="51"/>
      <c r="D30" s="27"/>
      <c r="E30" s="38"/>
      <c r="F30" s="46"/>
      <c r="G30" s="38"/>
      <c r="H30" s="46"/>
      <c r="I30" s="24" t="s">
        <v>159</v>
      </c>
      <c r="J30" s="27"/>
      <c r="K30" s="24" t="s">
        <v>159</v>
      </c>
      <c r="L30" s="25"/>
      <c r="M30" s="38"/>
      <c r="N30" s="46"/>
      <c r="O30" s="38"/>
      <c r="P30" s="46"/>
      <c r="Q30" s="38"/>
      <c r="R30" s="46"/>
      <c r="S30" s="40"/>
      <c r="T30" s="47"/>
      <c r="U30" s="38" t="s">
        <v>18</v>
      </c>
      <c r="V30" s="47"/>
      <c r="W30" s="15" t="s">
        <v>160</v>
      </c>
      <c r="X30" s="46"/>
      <c r="Y30" s="38"/>
      <c r="Z30" s="46"/>
      <c r="AA30" s="38"/>
      <c r="AB30" s="46"/>
      <c r="AC30" s="38"/>
      <c r="AD30" s="45"/>
    </row>
    <row r="31" customFormat="false" ht="24.9" hidden="false" customHeight="true" outlineLevel="0" collapsed="false">
      <c r="A31" s="50" t="s">
        <v>161</v>
      </c>
      <c r="B31" s="27" t="s">
        <v>18</v>
      </c>
      <c r="C31" s="38"/>
      <c r="D31" s="27"/>
      <c r="E31" s="38"/>
      <c r="F31" s="46"/>
      <c r="G31" s="38"/>
      <c r="H31" s="46"/>
      <c r="I31" s="24" t="s">
        <v>161</v>
      </c>
      <c r="J31" s="27"/>
      <c r="K31" s="24" t="s">
        <v>161</v>
      </c>
      <c r="L31" s="27"/>
      <c r="M31" s="38"/>
      <c r="N31" s="46"/>
      <c r="O31" s="38"/>
      <c r="P31" s="46"/>
      <c r="Q31" s="38"/>
      <c r="R31" s="46"/>
      <c r="S31" s="40"/>
      <c r="T31" s="47"/>
      <c r="U31" s="38"/>
      <c r="V31" s="47"/>
      <c r="W31" s="38"/>
      <c r="X31" s="46"/>
      <c r="Y31" s="38"/>
      <c r="Z31" s="46"/>
      <c r="AA31" s="38"/>
      <c r="AB31" s="46"/>
      <c r="AC31" s="38"/>
      <c r="AD31" s="45"/>
    </row>
    <row r="32" customFormat="false" ht="24.9" hidden="false" customHeight="true" outlineLevel="0" collapsed="false">
      <c r="A32" s="50" t="s">
        <v>162</v>
      </c>
      <c r="B32" s="27" t="s">
        <v>18</v>
      </c>
      <c r="C32" s="38"/>
      <c r="D32" s="46"/>
      <c r="E32" s="38"/>
      <c r="F32" s="46"/>
      <c r="G32" s="38"/>
      <c r="H32" s="46"/>
      <c r="I32" s="24" t="s">
        <v>162</v>
      </c>
      <c r="J32" s="27"/>
      <c r="K32" s="24" t="s">
        <v>162</v>
      </c>
      <c r="L32" s="25"/>
      <c r="M32" s="38"/>
      <c r="N32" s="46"/>
      <c r="O32" s="38"/>
      <c r="P32" s="46"/>
      <c r="Q32" s="38"/>
      <c r="R32" s="46"/>
      <c r="S32" s="40"/>
      <c r="T32" s="47"/>
      <c r="U32" s="52"/>
      <c r="V32" s="53"/>
      <c r="W32" s="38"/>
      <c r="X32" s="46"/>
      <c r="Y32" s="38"/>
      <c r="Z32" s="46"/>
      <c r="AA32" s="38"/>
      <c r="AB32" s="46"/>
      <c r="AC32" s="38"/>
      <c r="AD32" s="45"/>
    </row>
    <row r="33" customFormat="false" ht="17.25" hidden="false" customHeight="true" outlineLevel="0" collapsed="false">
      <c r="A33" s="54" t="n">
        <f aca="false">SUM(B2:B32)</f>
        <v>0</v>
      </c>
      <c r="B33" s="54"/>
      <c r="C33" s="54" t="n">
        <f aca="false">SUM(D2:D29)</f>
        <v>0</v>
      </c>
      <c r="D33" s="54"/>
      <c r="E33" s="54" t="n">
        <f aca="false">SUM(F2:F18)</f>
        <v>0</v>
      </c>
      <c r="F33" s="54"/>
      <c r="G33" s="54" t="n">
        <f aca="false">SUM(H2:H18)</f>
        <v>0</v>
      </c>
      <c r="H33" s="54"/>
      <c r="I33" s="54" t="n">
        <f aca="false">SUM(J2:J32)</f>
        <v>0</v>
      </c>
      <c r="J33" s="54"/>
      <c r="K33" s="55" t="n">
        <f aca="false">SUM(L2:L32)</f>
        <v>0</v>
      </c>
      <c r="L33" s="55"/>
      <c r="M33" s="56" t="n">
        <f aca="false">SUM(N2:N15)</f>
        <v>0</v>
      </c>
      <c r="N33" s="56"/>
      <c r="O33" s="56" t="n">
        <f aca="false">SUM(P2:P13)</f>
        <v>0</v>
      </c>
      <c r="P33" s="56"/>
      <c r="Q33" s="56" t="n">
        <f aca="false">SUM(R2:R13)</f>
        <v>0</v>
      </c>
      <c r="R33" s="56"/>
      <c r="S33" s="56" t="n">
        <f aca="false">SUM(T2:T8)</f>
        <v>0</v>
      </c>
      <c r="T33" s="56"/>
      <c r="U33" s="57" t="n">
        <f aca="false">SUM(V2:V11)</f>
        <v>0</v>
      </c>
      <c r="V33" s="57"/>
      <c r="W33" s="56" t="n">
        <f aca="false">SUM(X2:X30)</f>
        <v>0</v>
      </c>
      <c r="X33" s="56"/>
      <c r="Y33" s="56" t="n">
        <f aca="false">SUM(Z2:Z19)</f>
        <v>0</v>
      </c>
      <c r="Z33" s="56"/>
      <c r="AA33" s="56" t="n">
        <f aca="false">SUM(AB2:AB13)</f>
        <v>0</v>
      </c>
      <c r="AB33" s="56"/>
      <c r="AC33" s="56" t="n">
        <f aca="false">SUM(AD2:AD7)</f>
        <v>0</v>
      </c>
      <c r="AD33" s="56"/>
    </row>
    <row r="34" customFormat="false" ht="15.75" hidden="false" customHeight="true" outlineLevel="0" collapsed="false">
      <c r="A34" s="58" t="n">
        <f aca="false">SUM(B2:B29)*126+SUM(B30:B32)*187.2</f>
        <v>0</v>
      </c>
      <c r="B34" s="58"/>
      <c r="C34" s="58" t="n">
        <f aca="false">C33*126</f>
        <v>0</v>
      </c>
      <c r="D34" s="58"/>
      <c r="E34" s="58" t="n">
        <f aca="false">165.6*E33</f>
        <v>0</v>
      </c>
      <c r="F34" s="58"/>
      <c r="G34" s="58" t="n">
        <f aca="false">165.6*G33</f>
        <v>0</v>
      </c>
      <c r="H34" s="58"/>
      <c r="I34" s="58" t="n">
        <f aca="false">SUM(J2:J29)*126+SUM(J30:J32)*165.6</f>
        <v>0</v>
      </c>
      <c r="J34" s="58"/>
      <c r="K34" s="59" t="n">
        <f aca="false">SUM(L2:L29)*119+SUM(L30:L32)*156.4</f>
        <v>0</v>
      </c>
      <c r="L34" s="59"/>
      <c r="M34" s="60" t="n">
        <f aca="false">221*M33</f>
        <v>0</v>
      </c>
      <c r="N34" s="60"/>
      <c r="O34" s="60" t="n">
        <f aca="false">221*O33</f>
        <v>0</v>
      </c>
      <c r="P34" s="60"/>
      <c r="Q34" s="60" t="n">
        <f aca="false">221*Q33</f>
        <v>0</v>
      </c>
      <c r="R34" s="60"/>
      <c r="S34" s="60" t="n">
        <f aca="false">108*S33</f>
        <v>0</v>
      </c>
      <c r="T34" s="60"/>
      <c r="U34" s="60" t="n">
        <f aca="false">800*U33</f>
        <v>0</v>
      </c>
      <c r="V34" s="60"/>
      <c r="W34" s="60" t="n">
        <f aca="false">70*W33</f>
        <v>0</v>
      </c>
      <c r="X34" s="60"/>
      <c r="Y34" s="60" t="n">
        <f aca="false">90*Y33</f>
        <v>0</v>
      </c>
      <c r="Z34" s="60"/>
      <c r="AA34" s="60" t="n">
        <f aca="false">70*AA33</f>
        <v>0</v>
      </c>
      <c r="AB34" s="60"/>
      <c r="AC34" s="60" t="n">
        <f aca="false">25*AC33</f>
        <v>0</v>
      </c>
      <c r="AD34" s="60"/>
    </row>
    <row r="35" customFormat="false" ht="36.9" hidden="false" customHeight="true" outlineLevel="0" collapsed="false">
      <c r="A35" s="61" t="s">
        <v>163</v>
      </c>
      <c r="B35" s="62"/>
      <c r="C35" s="62"/>
      <c r="D35" s="62"/>
      <c r="E35" s="62"/>
      <c r="F35" s="62"/>
      <c r="G35" s="62"/>
      <c r="H35" s="62"/>
      <c r="I35" s="62"/>
      <c r="J35" s="62" t="s">
        <v>18</v>
      </c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</row>
    <row r="36" customFormat="false" ht="38.85" hidden="false" customHeight="true" outlineLevel="0" collapsed="false">
      <c r="A36" s="63" t="s">
        <v>164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AD36" s="64"/>
    </row>
    <row r="37" customFormat="false" ht="34.5" hidden="false" customHeight="true" outlineLevel="0" collapsed="false">
      <c r="I37" s="65"/>
      <c r="L37" s="66"/>
      <c r="M37" s="66"/>
      <c r="N37" s="66"/>
    </row>
    <row r="38" customFormat="false" ht="29.85" hidden="false" customHeight="true" outlineLevel="0" collapsed="false">
      <c r="A38" s="67" t="s">
        <v>165</v>
      </c>
      <c r="O38" s="68"/>
      <c r="P38" s="69"/>
      <c r="Q38" s="69"/>
      <c r="R38" s="70" t="n">
        <f aca="false">SUM(A34:AD34)</f>
        <v>0</v>
      </c>
      <c r="S38" s="70"/>
      <c r="T38" s="70"/>
      <c r="U38" s="70"/>
    </row>
    <row r="39" customFormat="false" ht="64.2" hidden="false" customHeight="true" outlineLevel="0" collapsed="false">
      <c r="A39" s="71" t="s">
        <v>166</v>
      </c>
      <c r="N39" s="1" t="s">
        <v>18</v>
      </c>
      <c r="O39" s="1" t="s">
        <v>18</v>
      </c>
      <c r="P39" s="1" t="s">
        <v>18</v>
      </c>
      <c r="Q39" s="72"/>
      <c r="R39" s="1" t="s">
        <v>18</v>
      </c>
      <c r="S39" s="1" t="s">
        <v>18</v>
      </c>
      <c r="T39" s="1" t="s">
        <v>18</v>
      </c>
      <c r="U39" s="2" t="s">
        <v>18</v>
      </c>
      <c r="V39" s="1" t="s">
        <v>18</v>
      </c>
      <c r="W39" s="1" t="s">
        <v>167</v>
      </c>
      <c r="X39" s="1" t="s">
        <v>18</v>
      </c>
      <c r="Y39" s="1" t="s">
        <v>18</v>
      </c>
      <c r="Z39" s="1" t="s">
        <v>18</v>
      </c>
    </row>
  </sheetData>
  <mergeCells count="33">
    <mergeCell ref="A33:B33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36:Y36"/>
    <mergeCell ref="L37:N37"/>
    <mergeCell ref="R38:U38"/>
  </mergeCells>
  <printOptions headings="false" gridLines="false" gridLinesSet="true" horizontalCentered="true" verticalCentered="false"/>
  <pageMargins left="0.196527777777778" right="0.196527777777778" top="0.354166666666667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2021-12-26T17:35:58Z</dcterms:created>
  <dc:creator>kinga</dc:creator>
  <dc:description/>
  <dc:language>pl-PL</dc:language>
  <cp:lastModifiedBy/>
  <dcterms:modified xsi:type="dcterms:W3CDTF">2024-07-07T13:44:49Z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